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ох,18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<sst xmlns="http://schemas.openxmlformats.org/spreadsheetml/2006/main" count="67" uniqueCount="63">
  <si>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</si>
  <si>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</si>
  <si>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</si>
  <si>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</si>
  <si>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Мохова,  д.№ 18</t>
  </si>
  <si>
    <t>Задолженность населения на 01.01.2012, в т.ч.:</t>
  </si>
  <si>
    <t>общая площадь 4533,80 кв.м.</t>
  </si>
  <si>
    <t>коммунальные услуги:  - 407328,19</t>
  </si>
  <si>
    <t>количество зарегистрированных 209 чел.</t>
  </si>
  <si>
    <t>содержание и ремонт: - 169443,94</t>
  </si>
  <si>
    <t>капитальный ремонт: - 18054,48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</si>
  <si>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</si>
  <si>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</si>
  <si>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</si>
  <si>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</si>
  <si>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</si>
  <si>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</si>
  <si>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</si>
  <si>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</si>
  <si>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</si>
  <si>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</si>
  <si>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</si>
  <si>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</si>
  <si>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</si>
  <si>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</si>
  <si>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</si>
  <si>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</si>
  <si>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</si>
  <si>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</si>
  <si>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</si>
  <si>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</si>
  <si>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</si>
  <si>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</si>
  <si>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</si>
  <si>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</si>
  <si>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</si>
  <si>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</si>
  <si>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</si>
  <si>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</si>
  <si>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</si>
  <si>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</si>
  <si>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</si>
  <si>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</si>
  <si>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</si>
  <si>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ремонт,гидравлич.испытание кожухотрубного водоподогревателя</t>
  </si>
  <si>
    <t>периодическая проверка вентканалов</t>
  </si>
  <si>
    <t>ремонт хокейного корта</t>
  </si>
  <si>
    <t>чистка кровли от снега и наледи</t>
  </si>
  <si>
    <t>смена шаровых кранов</t>
  </si>
  <si>
    <t>установка садово-паркового дивана 3п.</t>
  </si>
  <si>
    <t>ремонт мягкой кровли 4,5,6 п.</t>
  </si>
  <si>
    <t>ремонт люка-выхода на кровлю 1п.</t>
  </si>
  <si>
    <t>ремонт подвальной двери, навеска замка 1п.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</si>
  <si>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</si>
  <si>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</si>
  <si>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</si>
  <si>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</si>
  <si>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</si>
  <si>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принятие узла учета тепловой энергии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</si>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</sst>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30">
      <selection activeCell="E52" sqref="E52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21" customHeight="1">
      <c r="A5" t="s">
        <v>6</v>
      </c>
      <c r="D5" s="2" t="s">
        <v>7</v>
      </c>
    </row>
    <row r="6" spans="1:4" ht="18" customHeight="1">
      <c r="A6" t="s">
        <v>8</v>
      </c>
      <c r="D6" s="2" t="s">
        <v>9</v>
      </c>
    </row>
    <row r="7" ht="18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62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1145414.32-5802.31</f>
        <v>1139612.01</v>
      </c>
      <c r="D12" s="12">
        <f>C12-E12</f>
        <v>889079.84</v>
      </c>
      <c r="E12" s="12">
        <v>250532.17</v>
      </c>
      <c r="F12" s="12"/>
    </row>
    <row r="13" spans="1:6" ht="14.25">
      <c r="A13" s="11" t="s">
        <v>19</v>
      </c>
      <c r="B13" s="12" t="s">
        <v>20</v>
      </c>
      <c r="C13" s="12">
        <f>378438.88+5711.27</f>
        <v>384150.15</v>
      </c>
      <c r="D13" s="12">
        <f>C13-E13</f>
        <v>296244.89</v>
      </c>
      <c r="E13" s="12">
        <v>87905.26</v>
      </c>
      <c r="F13" s="12"/>
    </row>
    <row r="14" spans="1:6" ht="14.25">
      <c r="A14" s="11" t="s">
        <v>21</v>
      </c>
      <c r="B14" s="12" t="s">
        <v>22</v>
      </c>
      <c r="C14" s="12">
        <f>284930+50905</f>
        <v>335835</v>
      </c>
      <c r="D14" s="12">
        <f>C14-E14</f>
        <v>252872.01</v>
      </c>
      <c r="E14" s="12">
        <v>82962.99</v>
      </c>
      <c r="F14" s="12"/>
    </row>
    <row r="15" spans="1:6" ht="14.25">
      <c r="A15" s="11" t="s">
        <v>23</v>
      </c>
      <c r="B15" s="12" t="s">
        <v>24</v>
      </c>
      <c r="C15" s="12">
        <f>176961.06+31597.09</f>
        <v>208558.15</v>
      </c>
      <c r="D15" s="12">
        <f>C15-E15</f>
        <v>157490.76</v>
      </c>
      <c r="E15" s="12">
        <v>51067.39</v>
      </c>
      <c r="F15" s="12"/>
    </row>
    <row r="16" spans="1:6" ht="14.25">
      <c r="A16" s="11" t="s">
        <v>25</v>
      </c>
      <c r="B16" s="12">
        <v>2.95</v>
      </c>
      <c r="C16" s="12">
        <v>15738.27</v>
      </c>
      <c r="D16" s="12">
        <f>C16-E16</f>
        <v>13250.050000000001</v>
      </c>
      <c r="E16" s="12">
        <v>2488.22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B20+B22+B46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93577.8</v>
      </c>
      <c r="D20" s="12">
        <f>C20-E20</f>
        <v>77745.54000000001</v>
      </c>
      <c r="E20" s="12">
        <v>15832.26</v>
      </c>
      <c r="F20" s="12">
        <f>C20</f>
        <v>93577.8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834581.76</v>
      </c>
      <c r="D22" s="12">
        <f>C22-E22</f>
        <v>693626.95</v>
      </c>
      <c r="E22" s="12">
        <v>140954.81</v>
      </c>
      <c r="F22" s="12">
        <f>F23+F24+F25+F26+F27+F28+F29+F30+F45</f>
        <v>1088447.0919999997</v>
      </c>
    </row>
    <row r="23" spans="1:6" ht="14.25">
      <c r="A23" s="11" t="s">
        <v>32</v>
      </c>
      <c r="B23" s="12"/>
      <c r="C23" s="12"/>
      <c r="D23" s="12"/>
      <c r="E23" s="12"/>
      <c r="F23" s="12">
        <f>3.77*4533.8*12</f>
        <v>205109.112</v>
      </c>
    </row>
    <row r="24" spans="1:6" ht="14.25">
      <c r="A24" s="11" t="s">
        <v>33</v>
      </c>
      <c r="B24" s="12"/>
      <c r="C24" s="12"/>
      <c r="D24" s="12"/>
      <c r="E24" s="12"/>
      <c r="F24" s="12">
        <f>0.73*4533.8*12</f>
        <v>39716.088</v>
      </c>
    </row>
    <row r="25" spans="1:6" ht="14.25">
      <c r="A25" s="11" t="s">
        <v>34</v>
      </c>
      <c r="B25" s="12"/>
      <c r="C25" s="12"/>
      <c r="D25" s="12"/>
      <c r="E25" s="12"/>
      <c r="F25" s="12">
        <f>0.44*4533.8*12</f>
        <v>23938.464</v>
      </c>
    </row>
    <row r="26" spans="1:6" ht="14.25">
      <c r="A26" s="11" t="s">
        <v>35</v>
      </c>
      <c r="B26" s="12"/>
      <c r="C26" s="12"/>
      <c r="D26" s="12"/>
      <c r="E26" s="12"/>
      <c r="F26" s="12">
        <f>0.53*4533.8*12</f>
        <v>28834.968</v>
      </c>
    </row>
    <row r="27" spans="1:6" ht="14.25">
      <c r="A27" s="11" t="s">
        <v>36</v>
      </c>
      <c r="B27" s="12"/>
      <c r="C27" s="12"/>
      <c r="D27" s="12"/>
      <c r="E27" s="12"/>
      <c r="F27" s="12">
        <f>0.06*4533.8*12</f>
        <v>3264.3360000000002</v>
      </c>
    </row>
    <row r="28" spans="1:6" ht="14.25">
      <c r="A28" s="11" t="s">
        <v>37</v>
      </c>
      <c r="B28" s="12"/>
      <c r="C28" s="12"/>
      <c r="D28" s="12"/>
      <c r="E28" s="12"/>
      <c r="F28" s="12">
        <f>1.66*4533.8*12</f>
        <v>90313.296</v>
      </c>
    </row>
    <row r="29" spans="1:6" ht="14.25">
      <c r="A29" s="11" t="s">
        <v>38</v>
      </c>
      <c r="B29" s="12"/>
      <c r="C29" s="12"/>
      <c r="D29" s="12"/>
      <c r="E29" s="12"/>
      <c r="F29" s="12">
        <f>2.8*4533.8*12</f>
        <v>152335.68</v>
      </c>
    </row>
    <row r="30" spans="1:6" ht="14.25">
      <c r="A30" s="15" t="s">
        <v>39</v>
      </c>
      <c r="B30" s="12"/>
      <c r="C30" s="12"/>
      <c r="D30" s="12"/>
      <c r="E30" s="12"/>
      <c r="F30" s="12">
        <v>491617.66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 t="s">
        <v>53</v>
      </c>
      <c r="B45" s="12"/>
      <c r="C45" s="12"/>
      <c r="D45" s="12"/>
      <c r="E45" s="12"/>
      <c r="F45" s="12">
        <f>0.98*4533.8*12</f>
        <v>53317.488</v>
      </c>
    </row>
    <row r="46" spans="1:6" ht="14.25">
      <c r="A46" s="11" t="s">
        <v>54</v>
      </c>
      <c r="B46" s="12">
        <v>2.35</v>
      </c>
      <c r="C46" s="12">
        <v>127856.04</v>
      </c>
      <c r="D46" s="12">
        <f>C46-E46</f>
        <v>105880.29999999999</v>
      </c>
      <c r="E46" s="12">
        <v>21975.74</v>
      </c>
      <c r="F46" s="12">
        <f>D46</f>
        <v>105880.29999999999</v>
      </c>
    </row>
    <row r="47" spans="1:6" ht="14.25">
      <c r="A47" s="11" t="s">
        <v>55</v>
      </c>
      <c r="B47" s="12"/>
      <c r="C47" s="12">
        <v>54870.43</v>
      </c>
      <c r="D47" s="12">
        <f>C47-E47</f>
        <v>15758.949999999997</v>
      </c>
      <c r="E47" s="12">
        <f>1010.43+38087.65+13.4</f>
        <v>39111.48</v>
      </c>
      <c r="F47" s="12"/>
    </row>
    <row r="48" spans="1:6" ht="14.25">
      <c r="A48" s="11"/>
      <c r="B48" s="12"/>
      <c r="C48" s="12"/>
      <c r="D48" s="12"/>
      <c r="E48" s="12"/>
      <c r="F48" s="12"/>
    </row>
    <row r="49" spans="1:6" ht="15">
      <c r="A49" s="9" t="s">
        <v>56</v>
      </c>
      <c r="B49" s="12">
        <v>3.5</v>
      </c>
      <c r="C49" s="12">
        <f>171633+3606.4</f>
        <v>175239.4</v>
      </c>
      <c r="D49" s="12">
        <f>C49-E49</f>
        <v>156700.31</v>
      </c>
      <c r="E49" s="12">
        <v>18539.09</v>
      </c>
      <c r="F49" s="12">
        <v>258246.27</v>
      </c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/>
      <c r="B53" s="12"/>
      <c r="C53" s="12"/>
      <c r="D53" s="12"/>
      <c r="E53" s="12"/>
      <c r="F53" s="12"/>
    </row>
    <row r="55" spans="1:6" ht="12.75">
      <c r="A55" s="17" t="s">
        <v>60</v>
      </c>
      <c r="B55" s="17"/>
      <c r="C55" s="17"/>
      <c r="D55" s="17"/>
      <c r="E55" s="17"/>
      <c r="F55" s="17"/>
    </row>
    <row r="56" ht="12.75">
      <c r="B56" s="16"/>
    </row>
    <row r="57" spans="1:5" ht="12.75">
      <c r="A57" s="17" t="s">
        <v>61</v>
      </c>
      <c r="B57" s="17"/>
      <c r="C57" s="17"/>
      <c r="D57" s="17"/>
      <c r="E57" s="17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2014-03-25T10:36:31Z</dcterms:modified>
  <cp:category/>
  <cp:version/>
  <cp:contentType/>
  <cp:contentStatus/>
</cp:coreProperties>
</file>