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аяк.27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<sst xmlns="http://schemas.openxmlformats.org/spreadsheetml/2006/main" count="68" uniqueCount="64">
  <si>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</si>
  <si>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</si>
  <si>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</si>
  <si>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</si>
  <si>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Маяковскго  д.№ 27</t>
  </si>
  <si>
    <t>Задолженность населения на 01.01.2012, в т.ч.:</t>
  </si>
  <si>
    <t>общая площадь 2476,20 кв.м.</t>
  </si>
  <si>
    <t>коммунальные услуги:  - 179923,50</t>
  </si>
  <si>
    <t>количество зарегистрированных 115 чел.</t>
  </si>
  <si>
    <t xml:space="preserve">содержание и ремонт: - 77785,38  </t>
  </si>
  <si>
    <t xml:space="preserve">капитальный ремонт: - 10604,44 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</si>
  <si>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</si>
  <si>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</si>
  <si>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</si>
  <si>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</si>
  <si>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</si>
  <si>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</si>
  <si>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</si>
  <si>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</si>
  <si>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</si>
  <si>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</si>
  <si>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</si>
  <si>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</si>
  <si>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</si>
  <si>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</si>
  <si>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</si>
  <si>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</si>
  <si>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</si>
  <si>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</si>
  <si>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</si>
  <si>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</si>
  <si>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</si>
  <si>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</si>
  <si>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</si>
  <si>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</si>
  <si>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</si>
  <si>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</si>
  <si>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</si>
  <si>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</si>
  <si>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</si>
  <si>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</si>
  <si>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</si>
  <si>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</si>
  <si>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</si>
  <si>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изоляция трубопровода отопления (изолон)</t>
  </si>
  <si>
    <t xml:space="preserve">смена крана шарового </t>
  </si>
  <si>
    <t>очистка кровли от снега и наледи</t>
  </si>
  <si>
    <t>периодическая проверка вентканалов</t>
  </si>
  <si>
    <t>ремонт водосточных труб</t>
  </si>
  <si>
    <t>омоложение деревьев</t>
  </si>
  <si>
    <t>ремонт чердачных окон, установка замка, проушин</t>
  </si>
  <si>
    <t>косметический ремонт после протечки кв.18,20</t>
  </si>
  <si>
    <t>косметический ремонт 3 п. 1эт. Смена почтовых ящиков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</si>
  <si>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</si>
  <si>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</si>
  <si>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</si>
  <si>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</si>
  <si>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отключение и подключение теплоснабжения</t>
  </si>
  <si>
    <t>принятие узла учета тепловой энергии</t>
  </si>
  <si>
    <t>установка узла учета тепловой энергии</t>
  </si>
  <si>
    <t>установка автоматики регулирования ГВС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</si>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</sst>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63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625584.56-2811.35</f>
        <v>622773.2100000001</v>
      </c>
      <c r="D12" s="12">
        <f>C12-E12</f>
        <v>507665.7400000001</v>
      </c>
      <c r="E12" s="12">
        <v>115107.47</v>
      </c>
      <c r="F12" s="12"/>
    </row>
    <row r="13" spans="1:6" ht="14.25">
      <c r="A13" s="11" t="s">
        <v>19</v>
      </c>
      <c r="B13" s="12" t="s">
        <v>20</v>
      </c>
      <c r="C13" s="12">
        <f>220622.89+793.55</f>
        <v>221416.44</v>
      </c>
      <c r="D13" s="12">
        <f>C13-E13</f>
        <v>185668.87</v>
      </c>
      <c r="E13" s="12">
        <v>35747.57</v>
      </c>
      <c r="F13" s="12"/>
    </row>
    <row r="14" spans="1:6" ht="14.25">
      <c r="A14" s="11" t="s">
        <v>21</v>
      </c>
      <c r="B14" s="12" t="s">
        <v>22</v>
      </c>
      <c r="C14" s="12">
        <f>174778.48+11379.04</f>
        <v>186157.52000000002</v>
      </c>
      <c r="D14" s="12">
        <f>C14-E14</f>
        <v>155203.44</v>
      </c>
      <c r="E14" s="12">
        <v>30954.08</v>
      </c>
      <c r="F14" s="12"/>
    </row>
    <row r="15" spans="1:6" ht="14.25">
      <c r="A15" s="11" t="s">
        <v>23</v>
      </c>
      <c r="B15" s="12" t="s">
        <v>24</v>
      </c>
      <c r="C15" s="12">
        <f>108579.07+7120.95</f>
        <v>115700.02</v>
      </c>
      <c r="D15" s="12">
        <f>C15-E15</f>
        <v>96727.97</v>
      </c>
      <c r="E15" s="12">
        <v>18972.05</v>
      </c>
      <c r="F15" s="12"/>
    </row>
    <row r="16" spans="1:6" ht="14.25">
      <c r="A16" s="11" t="s">
        <v>25</v>
      </c>
      <c r="B16" s="12">
        <v>2.95</v>
      </c>
      <c r="C16" s="12">
        <v>8065.6</v>
      </c>
      <c r="D16" s="12">
        <f>C16-E16</f>
        <v>6776.040000000001</v>
      </c>
      <c r="E16" s="12">
        <v>1289.56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B20+B22+B46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51108.72</v>
      </c>
      <c r="D20" s="12">
        <f>C20-E20</f>
        <v>44089.39</v>
      </c>
      <c r="E20" s="12">
        <v>7019.33</v>
      </c>
      <c r="F20" s="12">
        <f>C20</f>
        <v>51108.72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455819.28</v>
      </c>
      <c r="D22" s="12">
        <f>C22-E22</f>
        <v>393211.69000000006</v>
      </c>
      <c r="E22" s="12">
        <v>62607.59</v>
      </c>
      <c r="F22" s="12">
        <f>F23+F24+F25+F26+F27+F28+F29+F30+F45</f>
        <v>484182.006</v>
      </c>
    </row>
    <row r="23" spans="1:6" ht="14.25">
      <c r="A23" s="11" t="s">
        <v>32</v>
      </c>
      <c r="B23" s="12"/>
      <c r="C23" s="12"/>
      <c r="D23" s="12"/>
      <c r="E23" s="12"/>
      <c r="F23" s="12">
        <f>3.77*2476.2*12</f>
        <v>112023.288</v>
      </c>
    </row>
    <row r="24" spans="1:6" ht="14.25">
      <c r="A24" s="11" t="s">
        <v>33</v>
      </c>
      <c r="B24" s="12"/>
      <c r="C24" s="12"/>
      <c r="D24" s="12"/>
      <c r="E24" s="12"/>
      <c r="F24" s="12">
        <f>0.62*2476.2*12</f>
        <v>18422.928</v>
      </c>
    </row>
    <row r="25" spans="1:6" ht="14.25">
      <c r="A25" s="11" t="s">
        <v>34</v>
      </c>
      <c r="B25" s="12"/>
      <c r="C25" s="12"/>
      <c r="D25" s="12"/>
      <c r="E25" s="12"/>
      <c r="F25" s="12">
        <f>0.44*2476.2*12</f>
        <v>13074.336</v>
      </c>
    </row>
    <row r="26" spans="1:6" ht="14.25">
      <c r="A26" s="11" t="s">
        <v>35</v>
      </c>
      <c r="B26" s="12"/>
      <c r="C26" s="12"/>
      <c r="D26" s="12"/>
      <c r="E26" s="12"/>
      <c r="F26" s="12">
        <f>0.53*2476.2*12</f>
        <v>15748.632</v>
      </c>
    </row>
    <row r="27" spans="1:6" ht="14.25">
      <c r="A27" s="11" t="s">
        <v>36</v>
      </c>
      <c r="B27" s="12"/>
      <c r="C27" s="12"/>
      <c r="D27" s="12"/>
      <c r="E27" s="12"/>
      <c r="F27" s="12">
        <f>0.06*2476.2*12</f>
        <v>1782.8639999999996</v>
      </c>
    </row>
    <row r="28" spans="1:6" ht="14.25">
      <c r="A28" s="11" t="s">
        <v>37</v>
      </c>
      <c r="B28" s="12"/>
      <c r="C28" s="12"/>
      <c r="D28" s="12"/>
      <c r="E28" s="12"/>
      <c r="F28" s="12">
        <f>1.66*2476.2*12</f>
        <v>49325.903999999995</v>
      </c>
    </row>
    <row r="29" spans="1:6" ht="14.25">
      <c r="A29" s="11" t="s">
        <v>38</v>
      </c>
      <c r="B29" s="12"/>
      <c r="C29" s="12"/>
      <c r="D29" s="12"/>
      <c r="E29" s="12"/>
      <c r="F29" s="12">
        <f>2.8*2476.2*12</f>
        <v>83200.31999999998</v>
      </c>
    </row>
    <row r="30" spans="1:6" ht="14.25">
      <c r="A30" s="15" t="s">
        <v>39</v>
      </c>
      <c r="B30" s="12"/>
      <c r="C30" s="12"/>
      <c r="D30" s="12"/>
      <c r="E30" s="12"/>
      <c r="F30" s="12">
        <v>160592.19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 t="s">
        <v>53</v>
      </c>
      <c r="B45" s="12"/>
      <c r="C45" s="12"/>
      <c r="D45" s="12"/>
      <c r="E45" s="12"/>
      <c r="F45" s="12">
        <f>1.01*2476.2*12</f>
        <v>30011.544</v>
      </c>
    </row>
    <row r="46" spans="1:6" ht="14.25">
      <c r="A46" s="11" t="s">
        <v>54</v>
      </c>
      <c r="B46" s="12">
        <v>2.35</v>
      </c>
      <c r="C46" s="12">
        <v>69830.76</v>
      </c>
      <c r="D46" s="12">
        <f>C46-E46</f>
        <v>60224.03</v>
      </c>
      <c r="E46" s="12">
        <v>9606.73</v>
      </c>
      <c r="F46" s="12">
        <f>D46</f>
        <v>60224.03</v>
      </c>
    </row>
    <row r="47" spans="1:6" ht="14.25">
      <c r="A47" s="11" t="s">
        <v>55</v>
      </c>
      <c r="B47" s="12"/>
      <c r="C47" s="12">
        <v>13068.79</v>
      </c>
      <c r="D47" s="12">
        <f>C47-E47</f>
        <v>1961.8600000000006</v>
      </c>
      <c r="E47" s="12">
        <v>11106.93</v>
      </c>
      <c r="F47" s="12"/>
    </row>
    <row r="48" spans="1:6" ht="14.25">
      <c r="A48" s="11"/>
      <c r="B48" s="12"/>
      <c r="C48" s="12"/>
      <c r="D48" s="12"/>
      <c r="E48" s="12"/>
      <c r="F48" s="12"/>
    </row>
    <row r="49" spans="1:6" ht="15">
      <c r="A49" s="9" t="s">
        <v>56</v>
      </c>
      <c r="B49" s="12">
        <v>3.5</v>
      </c>
      <c r="C49" s="12">
        <v>95468.1</v>
      </c>
      <c r="D49" s="12">
        <f>C49-E49</f>
        <v>83812.13</v>
      </c>
      <c r="E49" s="12">
        <v>11655.97</v>
      </c>
      <c r="F49" s="12">
        <v>237013.14</v>
      </c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 t="s">
        <v>60</v>
      </c>
      <c r="B53" s="12"/>
      <c r="C53" s="12"/>
      <c r="D53" s="12"/>
      <c r="E53" s="12"/>
      <c r="F53" s="12"/>
    </row>
    <row r="54" spans="1:6" ht="14.25">
      <c r="A54" s="15"/>
      <c r="B54" s="12"/>
      <c r="C54" s="12"/>
      <c r="D54" s="12"/>
      <c r="E54" s="12"/>
      <c r="F54" s="12"/>
    </row>
    <row r="55" spans="1:6" ht="14.25">
      <c r="A55" s="15"/>
      <c r="B55" s="12"/>
      <c r="C55" s="12"/>
      <c r="D55" s="12"/>
      <c r="E55" s="12"/>
      <c r="F55" s="12"/>
    </row>
    <row r="57" spans="1:6" ht="12.75">
      <c r="A57" s="17" t="s">
        <v>61</v>
      </c>
      <c r="B57" s="17"/>
      <c r="C57" s="17"/>
      <c r="D57" s="17"/>
      <c r="E57" s="17"/>
      <c r="F57" s="17"/>
    </row>
    <row r="58" ht="12.75">
      <c r="B58" s="16"/>
    </row>
    <row r="59" spans="1:5" ht="12.75">
      <c r="A59" s="17" t="s">
        <v>62</v>
      </c>
      <c r="B59" s="17"/>
      <c r="C59" s="17"/>
      <c r="D59" s="17"/>
      <c r="E59" s="17"/>
    </row>
  </sheetData>
  <sheetProtection selectLockedCells="1" selectUnlockedCells="1"/>
  <mergeCells count="3">
    <mergeCell ref="A57:F57"/>
    <mergeCell ref="A59:E59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2013-06-04T06:18:20Z</dcterms:modified>
  <cp:category/>
  <cp:version/>
  <cp:contentType/>
  <cp:contentStatus/>
</cp:coreProperties>
</file>