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Маяк.24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<sst xmlns="http://schemas.openxmlformats.org/spreadsheetml/2006/main" count="66" uniqueCount="62">
  <si>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</si>
  <si>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</si>
  <si>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</si>
  <si>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</si>
  <si>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Маяковского  д.№ 24</t>
  </si>
  <si>
    <t>Задолженность населения на 01.01.2012, в т.ч.:</t>
  </si>
  <si>
    <t>общая площадь 5330,10 кв.м.</t>
  </si>
  <si>
    <t>коммунальные услуги:  - 554823,55</t>
  </si>
  <si>
    <t>количество зарегистрированных 257 чел.</t>
  </si>
  <si>
    <t>содержание и ремонт: - 200682,09</t>
  </si>
  <si>
    <t xml:space="preserve">капитальный ремонт: - 30269,10 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</si>
  <si>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</si>
  <si>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</si>
  <si>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</si>
  <si>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</si>
  <si>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</si>
  <si>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</si>
  <si>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</si>
  <si>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</si>
  <si>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</si>
  <si>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</si>
  <si>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</si>
  <si>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</si>
  <si>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</si>
  <si>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</si>
  <si>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</si>
  <si>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</si>
  <si>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</si>
  <si>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</si>
  <si>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</si>
  <si>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</si>
  <si>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</si>
  <si>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</si>
  <si>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</si>
  <si>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</si>
  <si>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</si>
  <si>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</si>
  <si>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</si>
  <si>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</si>
  <si>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</si>
  <si>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</si>
  <si>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</si>
  <si>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</si>
  <si>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</si>
  <si>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косетический ремонт 3,4,6 п.</t>
  </si>
  <si>
    <t xml:space="preserve">смена шаровых кранов </t>
  </si>
  <si>
    <t>периодическая проверка вентканалов, прочистка, устранение завалов</t>
  </si>
  <si>
    <t>омоложение деревьев</t>
  </si>
  <si>
    <t xml:space="preserve">ремонт мягкой кровли </t>
  </si>
  <si>
    <t>очистка кровли от снега и наледи</t>
  </si>
  <si>
    <t>смена почтовых ящиков 3,7 п.</t>
  </si>
  <si>
    <t>ремонт межпанельных швов</t>
  </si>
  <si>
    <t>промывка пластинчатого водоподогревателя 12 пластин</t>
  </si>
  <si>
    <t>Услуги банка</t>
  </si>
  <si>
    <t>Услуги управления</t>
  </si>
  <si>
    <t>Прочие услуги (коллективная антенна, домофон)</t>
  </si>
  <si>
    <t>Капитальный ремонт</t>
  </si>
  <si>
    <t>установка автоматики регулирования ГВС</t>
  </si>
  <si>
    <t>установка узла учета тепловой энергии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</si>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</sst>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2" fontId="0" fillId="0" borderId="6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63.25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9" t="s">
        <v>61</v>
      </c>
    </row>
    <row r="10" spans="1:6" ht="15">
      <c r="A10" s="6"/>
      <c r="B10" s="7"/>
      <c r="C10" s="8"/>
      <c r="D10" s="7"/>
      <c r="E10" s="8" t="s">
        <v>16</v>
      </c>
      <c r="F10" s="20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1346511.27-6050.94</f>
        <v>1340460.33</v>
      </c>
      <c r="D12" s="12">
        <f>C12-E12</f>
        <v>1022837.24</v>
      </c>
      <c r="E12" s="12">
        <v>317623.09</v>
      </c>
      <c r="F12" s="12"/>
    </row>
    <row r="13" spans="1:6" ht="14.25">
      <c r="A13" s="11" t="s">
        <v>19</v>
      </c>
      <c r="B13" s="12" t="s">
        <v>20</v>
      </c>
      <c r="C13" s="12">
        <f>432928.53+4037.76</f>
        <v>436966.29000000004</v>
      </c>
      <c r="D13" s="12">
        <f>C13-E13</f>
        <v>275489.11000000004</v>
      </c>
      <c r="E13" s="12">
        <v>161477.18</v>
      </c>
      <c r="F13" s="12"/>
    </row>
    <row r="14" spans="1:6" ht="14.25">
      <c r="A14" s="11" t="s">
        <v>21</v>
      </c>
      <c r="B14" s="12" t="s">
        <v>22</v>
      </c>
      <c r="C14" s="12">
        <f>337352.52+33890.99</f>
        <v>371243.51</v>
      </c>
      <c r="D14" s="12">
        <f>C14-E14</f>
        <v>230402.74000000002</v>
      </c>
      <c r="E14" s="12">
        <v>140840.77</v>
      </c>
      <c r="F14" s="12"/>
    </row>
    <row r="15" spans="1:6" ht="14.25">
      <c r="A15" s="11" t="s">
        <v>23</v>
      </c>
      <c r="B15" s="12" t="s">
        <v>24</v>
      </c>
      <c r="C15" s="12">
        <f>209512.33+21018.56</f>
        <v>230530.88999999998</v>
      </c>
      <c r="D15" s="12">
        <f>C15-E15</f>
        <v>142926.25</v>
      </c>
      <c r="E15" s="12">
        <v>87604.64</v>
      </c>
      <c r="F15" s="12"/>
    </row>
    <row r="16" spans="1:6" ht="14.25">
      <c r="A16" s="11" t="s">
        <v>25</v>
      </c>
      <c r="B16" s="12">
        <v>2.95</v>
      </c>
      <c r="C16" s="12">
        <v>30419.45</v>
      </c>
      <c r="D16" s="12">
        <f>C16-E16</f>
        <v>21897.85</v>
      </c>
      <c r="E16" s="12">
        <v>8521.6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B20+B22+B46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110006.74</v>
      </c>
      <c r="D20" s="12">
        <f>C20-E20</f>
        <v>88614.28</v>
      </c>
      <c r="E20" s="12">
        <v>21392.46</v>
      </c>
      <c r="F20" s="12">
        <f>C20</f>
        <v>110006.74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981101.13</v>
      </c>
      <c r="D22" s="12">
        <f>C22-E22</f>
        <v>794156.5700000001</v>
      </c>
      <c r="E22" s="12">
        <v>186944.56</v>
      </c>
      <c r="F22" s="12">
        <f>F23+F24+F25+F26+F27+F28+F29+F30+F45</f>
        <v>1353175.0080000001</v>
      </c>
    </row>
    <row r="23" spans="1:6" ht="14.25">
      <c r="A23" s="11" t="s">
        <v>32</v>
      </c>
      <c r="B23" s="12"/>
      <c r="C23" s="12"/>
      <c r="D23" s="12"/>
      <c r="E23" s="12"/>
      <c r="F23" s="12">
        <f>3.77*5330.1*12</f>
        <v>241133.72400000005</v>
      </c>
    </row>
    <row r="24" spans="1:6" ht="14.25">
      <c r="A24" s="11" t="s">
        <v>33</v>
      </c>
      <c r="B24" s="12"/>
      <c r="C24" s="12"/>
      <c r="D24" s="12"/>
      <c r="E24" s="12"/>
      <c r="F24" s="12">
        <f>0.93*5330.1*12</f>
        <v>59483.916000000005</v>
      </c>
    </row>
    <row r="25" spans="1:6" ht="14.25">
      <c r="A25" s="11" t="s">
        <v>34</v>
      </c>
      <c r="B25" s="12"/>
      <c r="C25" s="12"/>
      <c r="D25" s="12"/>
      <c r="E25" s="12"/>
      <c r="F25" s="12">
        <f>0.44*5330.1*12</f>
        <v>28142.928</v>
      </c>
    </row>
    <row r="26" spans="1:6" ht="14.25">
      <c r="A26" s="11" t="s">
        <v>35</v>
      </c>
      <c r="B26" s="12"/>
      <c r="C26" s="12"/>
      <c r="D26" s="12"/>
      <c r="E26" s="12"/>
      <c r="F26" s="12">
        <f>0.53*5330.1*12</f>
        <v>33899.436</v>
      </c>
    </row>
    <row r="27" spans="1:6" ht="14.25">
      <c r="A27" s="11" t="s">
        <v>36</v>
      </c>
      <c r="B27" s="12"/>
      <c r="C27" s="12"/>
      <c r="D27" s="12"/>
      <c r="E27" s="12"/>
      <c r="F27" s="12">
        <f>0.06*5330.1*12</f>
        <v>3837.6719999999996</v>
      </c>
    </row>
    <row r="28" spans="1:6" ht="14.25">
      <c r="A28" s="11" t="s">
        <v>37</v>
      </c>
      <c r="B28" s="12"/>
      <c r="C28" s="12"/>
      <c r="D28" s="12"/>
      <c r="E28" s="12"/>
      <c r="F28" s="12">
        <f>1.66*5330.1*12</f>
        <v>106175.592</v>
      </c>
    </row>
    <row r="29" spans="1:6" ht="14.25">
      <c r="A29" s="11" t="s">
        <v>38</v>
      </c>
      <c r="B29" s="12"/>
      <c r="C29" s="12"/>
      <c r="D29" s="12"/>
      <c r="E29" s="12"/>
      <c r="F29" s="12">
        <f>2.8*5330.1*12</f>
        <v>179091.36000000002</v>
      </c>
    </row>
    <row r="30" spans="1:6" ht="14.25">
      <c r="A30" s="15" t="s">
        <v>39</v>
      </c>
      <c r="B30" s="12"/>
      <c r="C30" s="12"/>
      <c r="D30" s="12"/>
      <c r="E30" s="12"/>
      <c r="F30" s="12">
        <v>637449.18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 t="s">
        <v>49</v>
      </c>
      <c r="B40" s="12"/>
      <c r="C40" s="12"/>
      <c r="D40" s="12"/>
      <c r="E40" s="12"/>
      <c r="F40" s="12"/>
    </row>
    <row r="41" spans="1:6" ht="14.25">
      <c r="A41" s="11" t="s">
        <v>50</v>
      </c>
      <c r="B41" s="12"/>
      <c r="C41" s="12"/>
      <c r="D41" s="12"/>
      <c r="E41" s="12"/>
      <c r="F41" s="12"/>
    </row>
    <row r="42" spans="1:6" ht="14.25">
      <c r="A42" s="11" t="s">
        <v>51</v>
      </c>
      <c r="B42" s="12"/>
      <c r="C42" s="12"/>
      <c r="D42" s="12"/>
      <c r="E42" s="12"/>
      <c r="F42" s="12"/>
    </row>
    <row r="43" spans="1:6" ht="14.25">
      <c r="A43" s="11" t="s">
        <v>52</v>
      </c>
      <c r="B43" s="12"/>
      <c r="C43" s="12"/>
      <c r="D43" s="12"/>
      <c r="E43" s="12"/>
      <c r="F43" s="12"/>
    </row>
    <row r="44" spans="1:6" ht="14.25">
      <c r="A44" s="11"/>
      <c r="B44" s="12"/>
      <c r="C44" s="12"/>
      <c r="D44" s="12"/>
      <c r="E44" s="12"/>
      <c r="F44" s="12"/>
    </row>
    <row r="45" spans="1:6" ht="14.25">
      <c r="A45" s="11" t="s">
        <v>53</v>
      </c>
      <c r="B45" s="12"/>
      <c r="C45" s="12"/>
      <c r="D45" s="12"/>
      <c r="E45" s="12"/>
      <c r="F45" s="12">
        <f>1*5330.1*12</f>
        <v>63961.200000000004</v>
      </c>
    </row>
    <row r="46" spans="1:6" ht="14.25">
      <c r="A46" s="11" t="s">
        <v>54</v>
      </c>
      <c r="B46" s="16">
        <v>2.35</v>
      </c>
      <c r="C46" s="12">
        <v>150302.14</v>
      </c>
      <c r="D46" s="12">
        <f>C46-E46</f>
        <v>121191.37000000001</v>
      </c>
      <c r="E46" s="12">
        <v>29110.77</v>
      </c>
      <c r="F46" s="12">
        <f>D46</f>
        <v>121191.37000000001</v>
      </c>
    </row>
    <row r="47" spans="1:6" ht="14.25">
      <c r="A47" s="11" t="s">
        <v>55</v>
      </c>
      <c r="B47" s="12"/>
      <c r="C47" s="12">
        <v>92569.37</v>
      </c>
      <c r="D47" s="12">
        <f>C47-E47</f>
        <v>6903.919999999998</v>
      </c>
      <c r="E47" s="12">
        <v>85665.45</v>
      </c>
      <c r="F47" s="12"/>
    </row>
    <row r="48" spans="1:6" ht="14.25">
      <c r="A48" s="11"/>
      <c r="B48" s="12"/>
      <c r="C48" s="12"/>
      <c r="D48" s="12"/>
      <c r="E48" s="12"/>
      <c r="F48" s="12"/>
    </row>
    <row r="49" spans="1:6" ht="15">
      <c r="A49" s="9" t="s">
        <v>56</v>
      </c>
      <c r="B49" s="12">
        <v>3.5</v>
      </c>
      <c r="C49" s="12">
        <v>197280.77</v>
      </c>
      <c r="D49" s="12">
        <f>C49-E49</f>
        <v>170881.75</v>
      </c>
      <c r="E49" s="12">
        <v>26399.02</v>
      </c>
      <c r="F49" s="12">
        <v>269973.24</v>
      </c>
    </row>
    <row r="50" spans="1:6" ht="14.25">
      <c r="A50" s="15" t="s">
        <v>57</v>
      </c>
      <c r="B50" s="12"/>
      <c r="C50" s="12"/>
      <c r="D50" s="12"/>
      <c r="E50" s="12"/>
      <c r="F50" s="12"/>
    </row>
    <row r="51" spans="1:6" ht="14.25">
      <c r="A51" s="15" t="s">
        <v>58</v>
      </c>
      <c r="B51" s="12"/>
      <c r="C51" s="12"/>
      <c r="D51" s="12"/>
      <c r="E51" s="12"/>
      <c r="F51" s="12"/>
    </row>
    <row r="52" spans="1:6" ht="14.25">
      <c r="A52" s="15"/>
      <c r="B52" s="12"/>
      <c r="C52" s="12"/>
      <c r="D52" s="12"/>
      <c r="E52" s="12"/>
      <c r="F52" s="12"/>
    </row>
    <row r="54" spans="1:6" ht="12.75">
      <c r="A54" s="18" t="s">
        <v>59</v>
      </c>
      <c r="B54" s="18"/>
      <c r="C54" s="18"/>
      <c r="D54" s="18"/>
      <c r="E54" s="18"/>
      <c r="F54" s="18"/>
    </row>
    <row r="55" ht="12.75">
      <c r="B55" s="17"/>
    </row>
    <row r="56" spans="1:5" ht="12.75">
      <c r="A56" s="18" t="s">
        <v>60</v>
      </c>
      <c r="B56" s="18"/>
      <c r="C56" s="18"/>
      <c r="D56" s="18"/>
      <c r="E56" s="18"/>
    </row>
  </sheetData>
  <sheetProtection selectLockedCells="1" selectUnlockedCells="1"/>
  <mergeCells count="3">
    <mergeCell ref="A54:F54"/>
    <mergeCell ref="A56:E56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2013-06-04T06:18:09Z</dcterms:modified>
  <cp:category/>
  <cp:version/>
  <cp:contentType/>
  <cp:contentStatus/>
</cp:coreProperties>
</file>